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<sst xmlns="http://schemas.openxmlformats.org/spreadsheetml/2006/main" count="43" uniqueCount="23">
  <si>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Інформація про бюджет за бюджетними програмами з деталізацією за кодами економічної класифікації видатків бюджету</t>
  </si>
  <si>
    <t>Фонд державного майна України</t>
  </si>
  <si>
    <t>Код програмної класифікації видатків та кредитування бюджету/код економічної класифікації видатків бюджету або код кредитування бюджету</t>
  </si>
  <si>
    <t>Разом</t>
  </si>
  <si>
    <t>Спеціальний фонд</t>
  </si>
  <si>
    <t>Загальний фонд</t>
  </si>
  <si>
    <t>(тис. грн)</t>
  </si>
  <si>
    <t>6611010 "Керівництво та управління у сфері державного майна"</t>
  </si>
  <si>
    <t>Всього</t>
  </si>
  <si>
    <t>6611020 "Заходи, пов'язані з проведенням приватизації державного майна"</t>
  </si>
  <si>
    <t>Начальник Управління фінансово-бухгалтерської роботи-головний бухгалтер</t>
  </si>
  <si>
    <t>Додаток 2 до наказу ФДМУ</t>
  </si>
  <si>
    <t>від __________ №__________</t>
  </si>
  <si>
    <t>В. Мишкіна</t>
  </si>
  <si>
    <t>Видатки,  всього за головним розпорядником коштів державного бюджету,                                                      в т.ч.:</t>
  </si>
  <si>
    <t>План на 2012 рік з урахуванням внесених змін</t>
  </si>
  <si>
    <t>Касове виконання за 2012 рік</t>
  </si>
  <si>
    <t>за 2013 рік</t>
  </si>
  <si>
    <t>План на 2013 рік з урахуванням внесених змін</t>
  </si>
  <si>
    <t>Касове виконання за 2013 рік</t>
  </si>
  <si>
    <t>в т.ч.  за бюджетною програмою 6611010 "Керівництво та управління у сфері державного майна"</t>
  </si>
  <si>
    <t>Видатки,  всього за головним розпорядником коштів державного бюджету, в т.ч.:</t>
  </si>
  <si>
    <t>Додаток  до Інформації про бюджет головного розпорядника бюджетних коштів за КВКВ 661 "Фонд державного майна України" за 2013 рік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</si>
</sst>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a?i.&quot;#,##0_);\(&quot;a?i.&quot;#,##0\)"/>
    <numFmt numFmtId="181" formatCode="&quot;a?i.&quot;#,##0_);[Red]\(&quot;a?i.&quot;#,##0\)"/>
    <numFmt numFmtId="182" formatCode="&quot;a?i.&quot;#,##0.00_);\(&quot;a?i.&quot;#,##0.00\)"/>
    <numFmt numFmtId="183" formatCode="&quot;a?i.&quot;#,##0.00_);[Red]\(&quot;a?i.&quot;#,##0.00\)"/>
    <numFmt numFmtId="184" formatCode="_(&quot;a?i.&quot;* #,##0_);_(&quot;a?i.&quot;* \(#,##0\);_(&quot;a?i.&quot;* &quot;-&quot;_);_(@_)"/>
    <numFmt numFmtId="185" formatCode="_(* #,##0_);_(* \(#,##0\);_(* &quot;-&quot;_);_(@_)"/>
    <numFmt numFmtId="186" formatCode="_(&quot;a?i.&quot;* #,##0.00_);_(&quot;a?i.&quot;* \(#,##0.00\);_(&quot;a?i.&quot;* &quot;-&quot;??_);_(@_)"/>
    <numFmt numFmtId="187" formatCode="_(* #,##0.00_);_(* \(#,##0.00\);_(* &quot;-&quot;??_);_(@_)"/>
    <numFmt numFmtId="188" formatCode="0.0"/>
    <numFmt numFmtId="189" formatCode="#,##0\ _г_р_н_."/>
    <numFmt numFmtId="190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10" fillId="0" borderId="11" xfId="0" applyFont="1" applyBorder="1" applyAlignment="1">
      <alignment wrapText="1"/>
    </xf>
    <xf numFmtId="0" fontId="11" fillId="0" borderId="0" xfId="0" applyFont="1" applyAlignment="1">
      <alignment/>
    </xf>
    <xf numFmtId="190" fontId="5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90" fontId="4" fillId="0" borderId="12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0.625" style="0" customWidth="1"/>
    <col min="2" max="2" width="13.625" style="0" customWidth="1"/>
    <col min="3" max="3" width="12.00390625" style="0" customWidth="1"/>
    <col min="4" max="4" width="13.375" style="0" customWidth="1"/>
    <col min="5" max="5" width="12.00390625" style="0" customWidth="1"/>
    <col min="6" max="6" width="12.625" style="0" customWidth="1"/>
    <col min="7" max="7" width="12.75390625" style="0" customWidth="1"/>
  </cols>
  <sheetData>
    <row r="1" spans="5:7" ht="12.75">
      <c r="E1" s="24" t="s">
        <v>22</v>
      </c>
      <c r="F1" s="24"/>
      <c r="G1" s="24"/>
    </row>
    <row r="2" spans="5:7" ht="12.75">
      <c r="E2" s="24"/>
      <c r="F2" s="24"/>
      <c r="G2" s="24"/>
    </row>
    <row r="3" spans="1:8" ht="12" customHeight="1">
      <c r="A3" s="1"/>
      <c r="B3" s="1"/>
      <c r="C3" s="1"/>
      <c r="D3" s="1"/>
      <c r="E3" s="25"/>
      <c r="F3" s="25"/>
      <c r="G3" s="25"/>
      <c r="H3" s="1"/>
    </row>
    <row r="4" spans="1:8" ht="11.25" customHeight="1">
      <c r="A4" s="1"/>
      <c r="B4" s="1"/>
      <c r="C4" s="1"/>
      <c r="D4" s="1"/>
      <c r="E4" s="1"/>
      <c r="F4" s="1"/>
      <c r="G4" s="18"/>
      <c r="H4" s="1"/>
    </row>
    <row r="5" spans="1:8" ht="15.75">
      <c r="A5" s="1"/>
      <c r="B5" s="1"/>
      <c r="C5" s="1"/>
      <c r="D5" s="1"/>
      <c r="E5" s="1"/>
      <c r="F5" s="1"/>
      <c r="G5" s="18"/>
      <c r="H5" s="1"/>
    </row>
    <row r="6" spans="1:8" ht="29.25" customHeight="1">
      <c r="A6" s="27" t="s">
        <v>0</v>
      </c>
      <c r="B6" s="28"/>
      <c r="C6" s="28"/>
      <c r="D6" s="29"/>
      <c r="E6" s="29"/>
      <c r="F6" s="29"/>
      <c r="G6" s="29"/>
      <c r="H6" s="1"/>
    </row>
    <row r="7" spans="1:8" ht="15.75" customHeight="1">
      <c r="A7" s="30" t="s">
        <v>1</v>
      </c>
      <c r="B7" s="31"/>
      <c r="C7" s="31"/>
      <c r="D7" s="29"/>
      <c r="E7" s="29"/>
      <c r="F7" s="29"/>
      <c r="G7" s="29"/>
      <c r="H7" s="1"/>
    </row>
    <row r="8" spans="1:8" ht="15.75" customHeight="1">
      <c r="A8" s="30" t="s">
        <v>17</v>
      </c>
      <c r="B8" s="31"/>
      <c r="C8" s="31"/>
      <c r="D8" s="29"/>
      <c r="E8" s="29"/>
      <c r="F8" s="29"/>
      <c r="G8" s="29"/>
      <c r="H8" s="1"/>
    </row>
    <row r="9" spans="1:8" ht="12.75">
      <c r="A9" s="1"/>
      <c r="B9" s="1"/>
      <c r="C9" s="1"/>
      <c r="D9" s="1"/>
      <c r="E9" s="1"/>
      <c r="F9" s="1"/>
      <c r="G9" s="1" t="s">
        <v>6</v>
      </c>
      <c r="H9" s="1"/>
    </row>
    <row r="10" spans="1:8" ht="12.75" customHeight="1">
      <c r="A10" s="33" t="s">
        <v>2</v>
      </c>
      <c r="B10" s="32" t="s">
        <v>5</v>
      </c>
      <c r="C10" s="32"/>
      <c r="D10" s="32" t="s">
        <v>4</v>
      </c>
      <c r="E10" s="32"/>
      <c r="F10" s="32" t="s">
        <v>3</v>
      </c>
      <c r="G10" s="32"/>
      <c r="H10" s="1"/>
    </row>
    <row r="11" spans="1:8" ht="54" customHeight="1">
      <c r="A11" s="32"/>
      <c r="B11" s="2" t="s">
        <v>18</v>
      </c>
      <c r="C11" s="2" t="s">
        <v>19</v>
      </c>
      <c r="D11" s="2" t="s">
        <v>18</v>
      </c>
      <c r="E11" s="2" t="s">
        <v>19</v>
      </c>
      <c r="F11" s="2" t="s">
        <v>18</v>
      </c>
      <c r="G11" s="2" t="s">
        <v>19</v>
      </c>
      <c r="H11" s="1"/>
    </row>
    <row r="12" spans="1:8" ht="45.75" customHeight="1">
      <c r="A12" s="23" t="s">
        <v>21</v>
      </c>
      <c r="B12" s="9">
        <f>B13+B25</f>
        <v>172516.60000000003</v>
      </c>
      <c r="C12" s="9">
        <f>C13+C25</f>
        <v>163422.01000000004</v>
      </c>
      <c r="D12" s="9">
        <f>D13+D25</f>
        <v>627.9399999999999</v>
      </c>
      <c r="E12" s="9">
        <f>E13+E25</f>
        <v>414.2</v>
      </c>
      <c r="F12" s="9">
        <f>B12+D12</f>
        <v>173144.54000000004</v>
      </c>
      <c r="G12" s="9">
        <f>C12+E12</f>
        <v>163836.21000000005</v>
      </c>
      <c r="H12" s="6"/>
    </row>
    <row r="13" spans="1:8" ht="15.75">
      <c r="A13" s="10">
        <v>2000</v>
      </c>
      <c r="B13" s="11">
        <f>B14+B15+B16+B17+B18+B19+B20+B21+B22+B23+B24</f>
        <v>172516.60000000003</v>
      </c>
      <c r="C13" s="11">
        <f>C14+C15+C16+C17+C18+C19+C20+C21+C22+C23+C24</f>
        <v>163422.01000000004</v>
      </c>
      <c r="D13" s="11">
        <f>D14+D15+D16+D17+D18+D19+D20+D21+D22+D23+D24</f>
        <v>524.55</v>
      </c>
      <c r="E13" s="11">
        <f>E14+E15+E16+E17+E18+E19+E20+E21+E22+E23+E24</f>
        <v>357.32</v>
      </c>
      <c r="F13" s="9">
        <f>B13+D13</f>
        <v>173041.15000000002</v>
      </c>
      <c r="G13" s="9">
        <f>C13+E13</f>
        <v>163779.33000000005</v>
      </c>
      <c r="H13" s="6"/>
    </row>
    <row r="14" spans="1:8" ht="15.75">
      <c r="A14" s="10">
        <v>2110</v>
      </c>
      <c r="B14" s="11">
        <v>104699.7</v>
      </c>
      <c r="C14" s="11">
        <v>104684.07</v>
      </c>
      <c r="D14" s="11"/>
      <c r="E14" s="11"/>
      <c r="F14" s="9">
        <f aca="true" t="shared" si="0" ref="F14:F27">B14+D14</f>
        <v>104699.7</v>
      </c>
      <c r="G14" s="9">
        <f aca="true" t="shared" si="1" ref="G14:G27">C14+E14</f>
        <v>104684.07</v>
      </c>
      <c r="H14" s="6"/>
    </row>
    <row r="15" spans="1:8" ht="15.75">
      <c r="A15" s="10">
        <v>2120</v>
      </c>
      <c r="B15" s="11">
        <v>37871.2</v>
      </c>
      <c r="C15" s="11">
        <v>37684.91</v>
      </c>
      <c r="D15" s="11"/>
      <c r="E15" s="11"/>
      <c r="F15" s="9">
        <f t="shared" si="0"/>
        <v>37871.2</v>
      </c>
      <c r="G15" s="9">
        <f t="shared" si="1"/>
        <v>37684.91</v>
      </c>
      <c r="H15" s="6"/>
    </row>
    <row r="16" spans="1:8" ht="15.75">
      <c r="A16" s="10">
        <v>2210</v>
      </c>
      <c r="B16" s="11">
        <v>3156.42</v>
      </c>
      <c r="C16" s="11">
        <v>2189.39</v>
      </c>
      <c r="D16" s="11">
        <v>144.81</v>
      </c>
      <c r="E16" s="11">
        <v>102.73</v>
      </c>
      <c r="F16" s="9">
        <f t="shared" si="0"/>
        <v>3301.23</v>
      </c>
      <c r="G16" s="9">
        <f t="shared" si="1"/>
        <v>2292.12</v>
      </c>
      <c r="H16" s="6"/>
    </row>
    <row r="17" spans="1:8" ht="15.75">
      <c r="A17" s="10">
        <v>2240</v>
      </c>
      <c r="B17" s="11">
        <v>16530.54</v>
      </c>
      <c r="C17" s="11">
        <v>11056.98</v>
      </c>
      <c r="D17" s="11">
        <v>131.51</v>
      </c>
      <c r="E17" s="11">
        <v>61.89</v>
      </c>
      <c r="F17" s="9">
        <f t="shared" si="0"/>
        <v>16662.05</v>
      </c>
      <c r="G17" s="9">
        <f t="shared" si="1"/>
        <v>11118.869999999999</v>
      </c>
      <c r="H17" s="6"/>
    </row>
    <row r="18" spans="1:8" ht="15.75">
      <c r="A18" s="10">
        <v>2250</v>
      </c>
      <c r="B18" s="11">
        <v>1315.7</v>
      </c>
      <c r="C18" s="11">
        <v>975.72</v>
      </c>
      <c r="D18" s="11">
        <v>1.16</v>
      </c>
      <c r="E18" s="11"/>
      <c r="F18" s="9">
        <f t="shared" si="0"/>
        <v>1316.8600000000001</v>
      </c>
      <c r="G18" s="9">
        <f t="shared" si="1"/>
        <v>975.72</v>
      </c>
      <c r="H18" s="6"/>
    </row>
    <row r="19" spans="1:8" ht="15.75">
      <c r="A19" s="10">
        <v>2271</v>
      </c>
      <c r="B19" s="11">
        <v>3730.12</v>
      </c>
      <c r="C19" s="11">
        <v>2883.5</v>
      </c>
      <c r="D19" s="11">
        <v>14</v>
      </c>
      <c r="E19" s="11">
        <v>5</v>
      </c>
      <c r="F19" s="9">
        <f t="shared" si="0"/>
        <v>3744.12</v>
      </c>
      <c r="G19" s="9">
        <f t="shared" si="1"/>
        <v>2888.5</v>
      </c>
      <c r="H19" s="6"/>
    </row>
    <row r="20" spans="1:8" ht="15.75">
      <c r="A20" s="10">
        <v>2272</v>
      </c>
      <c r="B20" s="11">
        <v>218.17</v>
      </c>
      <c r="C20" s="11">
        <v>145.61</v>
      </c>
      <c r="D20" s="11">
        <v>22.9</v>
      </c>
      <c r="E20" s="11"/>
      <c r="F20" s="9">
        <f t="shared" si="0"/>
        <v>241.07</v>
      </c>
      <c r="G20" s="9">
        <f t="shared" si="1"/>
        <v>145.61</v>
      </c>
      <c r="H20" s="6"/>
    </row>
    <row r="21" spans="1:8" ht="15.75">
      <c r="A21" s="10">
        <v>2273</v>
      </c>
      <c r="B21" s="11">
        <v>2506.5</v>
      </c>
      <c r="C21" s="11">
        <v>2104.54</v>
      </c>
      <c r="D21" s="11">
        <v>5.8</v>
      </c>
      <c r="E21" s="11">
        <v>1.59</v>
      </c>
      <c r="F21" s="9">
        <f t="shared" si="0"/>
        <v>2512.3</v>
      </c>
      <c r="G21" s="9">
        <f t="shared" si="1"/>
        <v>2106.13</v>
      </c>
      <c r="H21" s="6"/>
    </row>
    <row r="22" spans="1:8" ht="15.75">
      <c r="A22" s="10">
        <v>2274</v>
      </c>
      <c r="B22" s="11">
        <v>157.88</v>
      </c>
      <c r="C22" s="11">
        <v>136.67</v>
      </c>
      <c r="D22" s="11"/>
      <c r="E22" s="11"/>
      <c r="F22" s="9">
        <f t="shared" si="0"/>
        <v>157.88</v>
      </c>
      <c r="G22" s="9">
        <f t="shared" si="1"/>
        <v>136.67</v>
      </c>
      <c r="H22" s="6"/>
    </row>
    <row r="23" spans="1:8" ht="15.75">
      <c r="A23" s="10">
        <v>2282</v>
      </c>
      <c r="B23" s="11">
        <v>546.02</v>
      </c>
      <c r="C23" s="11">
        <v>190.43</v>
      </c>
      <c r="D23" s="11">
        <v>9.57</v>
      </c>
      <c r="E23" s="11">
        <v>9.57</v>
      </c>
      <c r="F23" s="9">
        <f t="shared" si="0"/>
        <v>555.59</v>
      </c>
      <c r="G23" s="9">
        <f t="shared" si="1"/>
        <v>200</v>
      </c>
      <c r="H23" s="6"/>
    </row>
    <row r="24" spans="1:8" ht="15.75">
      <c r="A24" s="10">
        <v>2800</v>
      </c>
      <c r="B24" s="11">
        <v>1784.35</v>
      </c>
      <c r="C24" s="11">
        <v>1370.19</v>
      </c>
      <c r="D24" s="11">
        <v>194.8</v>
      </c>
      <c r="E24" s="11">
        <v>176.54</v>
      </c>
      <c r="F24" s="9">
        <f t="shared" si="0"/>
        <v>1979.1499999999999</v>
      </c>
      <c r="G24" s="9">
        <f t="shared" si="1"/>
        <v>1546.73</v>
      </c>
      <c r="H24" s="6"/>
    </row>
    <row r="25" spans="1:8" ht="15.75">
      <c r="A25" s="10">
        <v>3000</v>
      </c>
      <c r="B25" s="11"/>
      <c r="C25" s="11"/>
      <c r="D25" s="11">
        <f>D26+D27</f>
        <v>103.39</v>
      </c>
      <c r="E25" s="11">
        <f>E26+E27</f>
        <v>56.88</v>
      </c>
      <c r="F25" s="9">
        <f t="shared" si="0"/>
        <v>103.39</v>
      </c>
      <c r="G25" s="9">
        <f t="shared" si="1"/>
        <v>56.88</v>
      </c>
      <c r="H25" s="6"/>
    </row>
    <row r="26" spans="1:8" ht="15.75">
      <c r="A26" s="10">
        <v>3110</v>
      </c>
      <c r="B26" s="11"/>
      <c r="C26" s="11"/>
      <c r="D26" s="11">
        <v>44.8</v>
      </c>
      <c r="E26" s="11">
        <v>37.6</v>
      </c>
      <c r="F26" s="9">
        <f t="shared" si="0"/>
        <v>44.8</v>
      </c>
      <c r="G26" s="9">
        <f t="shared" si="1"/>
        <v>37.6</v>
      </c>
      <c r="H26" s="6"/>
    </row>
    <row r="27" spans="1:8" ht="15.75">
      <c r="A27" s="10">
        <v>3132</v>
      </c>
      <c r="B27" s="11"/>
      <c r="C27" s="11"/>
      <c r="D27" s="11">
        <v>58.59</v>
      </c>
      <c r="E27" s="11">
        <v>19.28</v>
      </c>
      <c r="F27" s="9">
        <f t="shared" si="0"/>
        <v>58.59</v>
      </c>
      <c r="G27" s="9">
        <f t="shared" si="1"/>
        <v>19.28</v>
      </c>
      <c r="H27" s="6"/>
    </row>
    <row r="28" spans="1:8" ht="15.75">
      <c r="A28" s="21" t="s">
        <v>20</v>
      </c>
      <c r="B28" s="12"/>
      <c r="C28" s="12"/>
      <c r="D28" s="12"/>
      <c r="E28" s="12"/>
      <c r="F28" s="12"/>
      <c r="G28" s="13"/>
      <c r="H28" s="6"/>
    </row>
    <row r="29" spans="1:8" s="5" customFormat="1" ht="15.75">
      <c r="A29" s="14" t="s">
        <v>8</v>
      </c>
      <c r="B29" s="9">
        <v>172516.6</v>
      </c>
      <c r="C29" s="9">
        <v>163422.01</v>
      </c>
      <c r="D29" s="9">
        <v>627.94</v>
      </c>
      <c r="E29" s="9">
        <v>414.2</v>
      </c>
      <c r="F29" s="9">
        <v>173144.54</v>
      </c>
      <c r="G29" s="9">
        <v>163836.21</v>
      </c>
      <c r="H29" s="7"/>
    </row>
    <row r="30" spans="1:8" ht="15.75">
      <c r="A30" s="10">
        <v>2000</v>
      </c>
      <c r="B30" s="11">
        <v>172516.6</v>
      </c>
      <c r="C30" s="11">
        <v>163422.01</v>
      </c>
      <c r="D30" s="11">
        <v>524.55</v>
      </c>
      <c r="E30" s="11">
        <v>357.32</v>
      </c>
      <c r="F30" s="9">
        <v>173041.15</v>
      </c>
      <c r="G30" s="9">
        <v>163779.33</v>
      </c>
      <c r="H30" s="6"/>
    </row>
    <row r="31" spans="1:8" ht="15.75">
      <c r="A31" s="10">
        <v>2110</v>
      </c>
      <c r="B31" s="11">
        <v>104699.7</v>
      </c>
      <c r="C31" s="11">
        <v>104684.07</v>
      </c>
      <c r="D31" s="11"/>
      <c r="E31" s="11"/>
      <c r="F31" s="9">
        <v>104699.7</v>
      </c>
      <c r="G31" s="9">
        <v>104684.07</v>
      </c>
      <c r="H31" s="6"/>
    </row>
    <row r="32" spans="1:8" ht="15.75">
      <c r="A32" s="10">
        <v>2120</v>
      </c>
      <c r="B32" s="11">
        <v>37871.2</v>
      </c>
      <c r="C32" s="11">
        <v>37684.91</v>
      </c>
      <c r="D32" s="11"/>
      <c r="E32" s="11"/>
      <c r="F32" s="9">
        <v>37871.2</v>
      </c>
      <c r="G32" s="9">
        <v>37684.91</v>
      </c>
      <c r="H32" s="6"/>
    </row>
    <row r="33" spans="1:8" ht="15.75">
      <c r="A33" s="10">
        <v>2210</v>
      </c>
      <c r="B33" s="11">
        <v>3156.42</v>
      </c>
      <c r="C33" s="11">
        <v>2189.39</v>
      </c>
      <c r="D33" s="11">
        <v>144.81</v>
      </c>
      <c r="E33" s="11">
        <v>102.73</v>
      </c>
      <c r="F33" s="9">
        <v>3301.23</v>
      </c>
      <c r="G33" s="9">
        <v>2292.12</v>
      </c>
      <c r="H33" s="6"/>
    </row>
    <row r="34" spans="1:8" ht="15.75">
      <c r="A34" s="10">
        <v>2240</v>
      </c>
      <c r="B34" s="11">
        <v>16530.54</v>
      </c>
      <c r="C34" s="11">
        <v>11056.98</v>
      </c>
      <c r="D34" s="11">
        <v>131.51</v>
      </c>
      <c r="E34" s="11">
        <v>61.89</v>
      </c>
      <c r="F34" s="9">
        <v>16662.05</v>
      </c>
      <c r="G34" s="9">
        <v>11118.87</v>
      </c>
      <c r="H34" s="6"/>
    </row>
    <row r="35" spans="1:8" ht="15.75">
      <c r="A35" s="10">
        <v>2250</v>
      </c>
      <c r="B35" s="11">
        <v>1315.7</v>
      </c>
      <c r="C35" s="11">
        <v>975.72</v>
      </c>
      <c r="D35" s="11">
        <v>1.16</v>
      </c>
      <c r="E35" s="11"/>
      <c r="F35" s="9">
        <v>1316.86</v>
      </c>
      <c r="G35" s="9">
        <v>975.72</v>
      </c>
      <c r="H35" s="6"/>
    </row>
    <row r="36" spans="1:8" ht="15.75">
      <c r="A36" s="10">
        <v>2271</v>
      </c>
      <c r="B36" s="11">
        <v>3730.12</v>
      </c>
      <c r="C36" s="11">
        <v>2883.5</v>
      </c>
      <c r="D36" s="11">
        <v>14</v>
      </c>
      <c r="E36" s="11">
        <v>5</v>
      </c>
      <c r="F36" s="9">
        <v>3744.12</v>
      </c>
      <c r="G36" s="9">
        <v>2888.5</v>
      </c>
      <c r="H36" s="6"/>
    </row>
    <row r="37" spans="1:8" ht="15.75">
      <c r="A37" s="10">
        <v>2272</v>
      </c>
      <c r="B37" s="11">
        <v>218.17</v>
      </c>
      <c r="C37" s="11">
        <v>145.61</v>
      </c>
      <c r="D37" s="11">
        <v>22.9</v>
      </c>
      <c r="E37" s="11"/>
      <c r="F37" s="9">
        <v>241.07</v>
      </c>
      <c r="G37" s="9">
        <v>145.61</v>
      </c>
      <c r="H37" s="6"/>
    </row>
    <row r="38" spans="1:8" ht="15.75">
      <c r="A38" s="10">
        <v>2273</v>
      </c>
      <c r="B38" s="11">
        <v>2506.5</v>
      </c>
      <c r="C38" s="11">
        <v>2104.54</v>
      </c>
      <c r="D38" s="11">
        <v>5.8</v>
      </c>
      <c r="E38" s="11">
        <v>1.59</v>
      </c>
      <c r="F38" s="9">
        <v>2512.3</v>
      </c>
      <c r="G38" s="9">
        <v>2106.13</v>
      </c>
      <c r="H38" s="6"/>
    </row>
    <row r="39" spans="1:8" ht="15.75">
      <c r="A39" s="10">
        <v>2274</v>
      </c>
      <c r="B39" s="11">
        <v>157.88</v>
      </c>
      <c r="C39" s="11">
        <v>136.67</v>
      </c>
      <c r="D39" s="11"/>
      <c r="E39" s="11"/>
      <c r="F39" s="9">
        <v>157.88</v>
      </c>
      <c r="G39" s="9">
        <v>136.67</v>
      </c>
      <c r="H39" s="6"/>
    </row>
    <row r="40" spans="1:8" ht="15.75">
      <c r="A40" s="10">
        <v>2282</v>
      </c>
      <c r="B40" s="11">
        <v>546.02</v>
      </c>
      <c r="C40" s="11">
        <v>190.43</v>
      </c>
      <c r="D40" s="11">
        <v>9.57</v>
      </c>
      <c r="E40" s="11">
        <v>9.57</v>
      </c>
      <c r="F40" s="9">
        <v>555.59</v>
      </c>
      <c r="G40" s="9">
        <v>200</v>
      </c>
      <c r="H40" s="6"/>
    </row>
    <row r="41" spans="1:8" ht="15.75">
      <c r="A41" s="10">
        <v>2800</v>
      </c>
      <c r="B41" s="11">
        <v>1784.35</v>
      </c>
      <c r="C41" s="11">
        <v>1370.19</v>
      </c>
      <c r="D41" s="11">
        <v>194.8</v>
      </c>
      <c r="E41" s="11">
        <v>176.54</v>
      </c>
      <c r="F41" s="9">
        <v>1979.15</v>
      </c>
      <c r="G41" s="9">
        <v>1546.73</v>
      </c>
      <c r="H41" s="6"/>
    </row>
    <row r="42" spans="1:8" ht="15.75">
      <c r="A42" s="10">
        <v>3000</v>
      </c>
      <c r="B42" s="11"/>
      <c r="C42" s="11"/>
      <c r="D42" s="11">
        <v>103.39</v>
      </c>
      <c r="E42" s="11">
        <v>56.88</v>
      </c>
      <c r="F42" s="9">
        <v>103.39</v>
      </c>
      <c r="G42" s="9">
        <v>56.88</v>
      </c>
      <c r="H42" s="6"/>
    </row>
    <row r="43" spans="1:8" ht="15.75">
      <c r="A43" s="10">
        <v>3110</v>
      </c>
      <c r="B43" s="11"/>
      <c r="C43" s="11"/>
      <c r="D43" s="11">
        <v>44.8</v>
      </c>
      <c r="E43" s="11">
        <v>37.6</v>
      </c>
      <c r="F43" s="9">
        <v>44.8</v>
      </c>
      <c r="G43" s="9">
        <v>37.6</v>
      </c>
      <c r="H43" s="1"/>
    </row>
    <row r="44" spans="1:8" ht="15.75">
      <c r="A44" s="10">
        <v>3132</v>
      </c>
      <c r="B44" s="11"/>
      <c r="C44" s="11"/>
      <c r="D44" s="11">
        <v>58.59</v>
      </c>
      <c r="E44" s="11">
        <v>19.28</v>
      </c>
      <c r="F44" s="9">
        <v>58.59</v>
      </c>
      <c r="G44" s="9">
        <v>19.28</v>
      </c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36.75" customHeight="1">
      <c r="A46" s="26" t="s">
        <v>10</v>
      </c>
      <c r="B46" s="26"/>
      <c r="C46" s="26"/>
      <c r="D46" s="22"/>
      <c r="E46" s="22"/>
      <c r="F46" s="22" t="s">
        <v>13</v>
      </c>
      <c r="G46" s="22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</sheetData>
  <sheetProtection/>
  <mergeCells count="9">
    <mergeCell ref="E1:G3"/>
    <mergeCell ref="A46:C46"/>
    <mergeCell ref="A6:G6"/>
    <mergeCell ref="A7:G7"/>
    <mergeCell ref="A8:G8"/>
    <mergeCell ref="B10:C10"/>
    <mergeCell ref="D10:E10"/>
    <mergeCell ref="F10:G10"/>
    <mergeCell ref="A10:A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0.625" style="0" customWidth="1"/>
    <col min="2" max="2" width="13.25390625" style="0" customWidth="1"/>
    <col min="3" max="3" width="11.125" style="0" customWidth="1"/>
    <col min="4" max="4" width="12.75390625" style="0" customWidth="1"/>
    <col min="5" max="5" width="11.25390625" style="0" customWidth="1"/>
    <col min="6" max="6" width="12.625" style="0" customWidth="1"/>
    <col min="7" max="7" width="11.75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8" t="s">
        <v>11</v>
      </c>
      <c r="F2" s="18"/>
      <c r="G2" s="18"/>
      <c r="H2" s="1"/>
    </row>
    <row r="3" spans="1:8" ht="15.75">
      <c r="A3" s="1"/>
      <c r="B3" s="1"/>
      <c r="C3" s="1"/>
      <c r="D3" s="1"/>
      <c r="E3" s="1" t="s">
        <v>12</v>
      </c>
      <c r="F3" s="1"/>
      <c r="G3" s="18"/>
      <c r="H3" s="1"/>
    </row>
    <row r="4" spans="1:8" ht="15.75">
      <c r="A4" s="1"/>
      <c r="B4" s="1"/>
      <c r="C4" s="1"/>
      <c r="D4" s="1"/>
      <c r="E4" s="1"/>
      <c r="F4" s="1"/>
      <c r="G4" s="18"/>
      <c r="H4" s="1"/>
    </row>
    <row r="5" spans="1:8" ht="43.5" customHeight="1">
      <c r="A5" s="35" t="s">
        <v>0</v>
      </c>
      <c r="B5" s="36"/>
      <c r="C5" s="36"/>
      <c r="D5" s="37"/>
      <c r="E5" s="37"/>
      <c r="F5" s="37"/>
      <c r="G5" s="37"/>
      <c r="H5" s="1"/>
    </row>
    <row r="6" spans="1:8" ht="18.75">
      <c r="A6" s="38" t="s">
        <v>1</v>
      </c>
      <c r="B6" s="39"/>
      <c r="C6" s="39"/>
      <c r="D6" s="37"/>
      <c r="E6" s="37"/>
      <c r="F6" s="37"/>
      <c r="G6" s="37"/>
      <c r="H6" s="1"/>
    </row>
    <row r="7" spans="1:8" ht="18.75">
      <c r="A7" s="38" t="s">
        <v>17</v>
      </c>
      <c r="B7" s="39"/>
      <c r="C7" s="39"/>
      <c r="D7" s="37"/>
      <c r="E7" s="37"/>
      <c r="F7" s="37"/>
      <c r="G7" s="37"/>
      <c r="H7" s="1"/>
    </row>
    <row r="8" spans="1:8" ht="12.75">
      <c r="A8" s="1"/>
      <c r="B8" s="1"/>
      <c r="C8" s="1"/>
      <c r="D8" s="1"/>
      <c r="E8" s="1"/>
      <c r="F8" s="1"/>
      <c r="G8" s="1" t="s">
        <v>6</v>
      </c>
      <c r="H8" s="1"/>
    </row>
    <row r="9" spans="1:8" ht="12.75" customHeight="1">
      <c r="A9" s="33" t="s">
        <v>2</v>
      </c>
      <c r="B9" s="32" t="s">
        <v>5</v>
      </c>
      <c r="C9" s="32"/>
      <c r="D9" s="32" t="s">
        <v>4</v>
      </c>
      <c r="E9" s="32"/>
      <c r="F9" s="32" t="s">
        <v>3</v>
      </c>
      <c r="G9" s="32"/>
      <c r="H9" s="1"/>
    </row>
    <row r="10" spans="1:8" ht="54" customHeight="1">
      <c r="A10" s="32"/>
      <c r="B10" s="2" t="s">
        <v>15</v>
      </c>
      <c r="C10" s="2" t="s">
        <v>16</v>
      </c>
      <c r="D10" s="2" t="s">
        <v>15</v>
      </c>
      <c r="E10" s="2" t="s">
        <v>16</v>
      </c>
      <c r="F10" s="2" t="s">
        <v>15</v>
      </c>
      <c r="G10" s="2" t="s">
        <v>16</v>
      </c>
      <c r="H10" s="1"/>
    </row>
    <row r="11" spans="1:8" ht="81" customHeight="1">
      <c r="A11" s="4" t="s">
        <v>14</v>
      </c>
      <c r="B11" s="9">
        <f>B32+B53</f>
        <v>172192.39999999997</v>
      </c>
      <c r="C11" s="9">
        <f>C32+C53</f>
        <v>160774.99999999997</v>
      </c>
      <c r="D11" s="9">
        <f>D32+D53</f>
        <v>591.9000000000001</v>
      </c>
      <c r="E11" s="9">
        <f>E32+E53</f>
        <v>349.7</v>
      </c>
      <c r="F11" s="9">
        <f aca="true" t="shared" si="0" ref="F11:F30">B11+D11</f>
        <v>172784.29999999996</v>
      </c>
      <c r="G11" s="9">
        <f aca="true" t="shared" si="1" ref="G11:G30">C11+E11</f>
        <v>161124.69999999998</v>
      </c>
      <c r="H11" s="6"/>
    </row>
    <row r="12" spans="1:8" ht="15.75">
      <c r="A12" s="10">
        <v>1110</v>
      </c>
      <c r="B12" s="11">
        <f>B33</f>
        <v>99169.2</v>
      </c>
      <c r="C12" s="11">
        <f>C33</f>
        <v>99165.7</v>
      </c>
      <c r="D12" s="11"/>
      <c r="E12" s="11"/>
      <c r="F12" s="9">
        <f t="shared" si="0"/>
        <v>99169.2</v>
      </c>
      <c r="G12" s="9">
        <f t="shared" si="1"/>
        <v>99165.7</v>
      </c>
      <c r="H12" s="6"/>
    </row>
    <row r="13" spans="1:8" ht="15.75">
      <c r="A13" s="10">
        <v>1120</v>
      </c>
      <c r="B13" s="11">
        <f>B34</f>
        <v>35891.6</v>
      </c>
      <c r="C13" s="11">
        <f>C34</f>
        <v>35231.6</v>
      </c>
      <c r="D13" s="11"/>
      <c r="E13" s="11"/>
      <c r="F13" s="9">
        <f t="shared" si="0"/>
        <v>35891.6</v>
      </c>
      <c r="G13" s="9">
        <f t="shared" si="1"/>
        <v>35231.6</v>
      </c>
      <c r="H13" s="6"/>
    </row>
    <row r="14" spans="1:8" ht="15.75">
      <c r="A14" s="10">
        <v>1130</v>
      </c>
      <c r="B14" s="11">
        <f aca="true" t="shared" si="2" ref="B14:E17">B35+B54</f>
        <v>26329.3</v>
      </c>
      <c r="C14" s="11">
        <f t="shared" si="2"/>
        <v>17489.4</v>
      </c>
      <c r="D14" s="11">
        <f t="shared" si="2"/>
        <v>405.1</v>
      </c>
      <c r="E14" s="11">
        <f t="shared" si="2"/>
        <v>288.79999999999995</v>
      </c>
      <c r="F14" s="9">
        <f t="shared" si="0"/>
        <v>26734.399999999998</v>
      </c>
      <c r="G14" s="9">
        <f t="shared" si="1"/>
        <v>17778.2</v>
      </c>
      <c r="H14" s="6"/>
    </row>
    <row r="15" spans="1:8" ht="15.75">
      <c r="A15" s="10">
        <v>1131</v>
      </c>
      <c r="B15" s="11">
        <f t="shared" si="2"/>
        <v>3993.8</v>
      </c>
      <c r="C15" s="11">
        <f t="shared" si="2"/>
        <v>3047.2</v>
      </c>
      <c r="D15" s="11">
        <f t="shared" si="2"/>
        <v>132.4</v>
      </c>
      <c r="E15" s="11">
        <f t="shared" si="2"/>
        <v>95.1</v>
      </c>
      <c r="F15" s="9">
        <f t="shared" si="0"/>
        <v>4126.2</v>
      </c>
      <c r="G15" s="9">
        <f t="shared" si="1"/>
        <v>3142.2999999999997</v>
      </c>
      <c r="H15" s="6"/>
    </row>
    <row r="16" spans="1:8" ht="15.75">
      <c r="A16" s="10">
        <v>1134</v>
      </c>
      <c r="B16" s="11">
        <f t="shared" si="2"/>
        <v>19536</v>
      </c>
      <c r="C16" s="11">
        <f t="shared" si="2"/>
        <v>12357.5</v>
      </c>
      <c r="D16" s="11">
        <f t="shared" si="2"/>
        <v>108.5</v>
      </c>
      <c r="E16" s="11">
        <f t="shared" si="2"/>
        <v>64.3</v>
      </c>
      <c r="F16" s="9">
        <f t="shared" si="0"/>
        <v>19644.5</v>
      </c>
      <c r="G16" s="9">
        <f t="shared" si="1"/>
        <v>12421.8</v>
      </c>
      <c r="H16" s="6"/>
    </row>
    <row r="17" spans="1:8" ht="15.75">
      <c r="A17" s="10">
        <v>1135</v>
      </c>
      <c r="B17" s="11">
        <f t="shared" si="2"/>
        <v>2799.5</v>
      </c>
      <c r="C17" s="11">
        <f t="shared" si="2"/>
        <v>2084.7</v>
      </c>
      <c r="D17" s="11">
        <f t="shared" si="2"/>
        <v>164.2</v>
      </c>
      <c r="E17" s="11">
        <f t="shared" si="2"/>
        <v>129.4</v>
      </c>
      <c r="F17" s="9">
        <f t="shared" si="0"/>
        <v>2963.7</v>
      </c>
      <c r="G17" s="9">
        <f t="shared" si="1"/>
        <v>2214.1</v>
      </c>
      <c r="H17" s="6"/>
    </row>
    <row r="18" spans="1:8" ht="15.75">
      <c r="A18" s="10">
        <v>1140</v>
      </c>
      <c r="B18" s="11">
        <f aca="true" t="shared" si="3" ref="B18:D22">B39</f>
        <v>1492.1</v>
      </c>
      <c r="C18" s="11">
        <f t="shared" si="3"/>
        <v>1111.2</v>
      </c>
      <c r="D18" s="11">
        <f t="shared" si="3"/>
        <v>1</v>
      </c>
      <c r="E18" s="11"/>
      <c r="F18" s="9">
        <f t="shared" si="0"/>
        <v>1493.1</v>
      </c>
      <c r="G18" s="9">
        <f t="shared" si="1"/>
        <v>1111.2</v>
      </c>
      <c r="H18" s="6"/>
    </row>
    <row r="19" spans="1:8" ht="15.75">
      <c r="A19" s="10">
        <v>1160</v>
      </c>
      <c r="B19" s="11">
        <f t="shared" si="3"/>
        <v>8760.3</v>
      </c>
      <c r="C19" s="11">
        <f t="shared" si="3"/>
        <v>7466.799999999999</v>
      </c>
      <c r="D19" s="11">
        <f t="shared" si="3"/>
        <v>37.7</v>
      </c>
      <c r="E19" s="11">
        <f>E40</f>
        <v>0.1</v>
      </c>
      <c r="F19" s="9">
        <f t="shared" si="0"/>
        <v>8798</v>
      </c>
      <c r="G19" s="9">
        <f t="shared" si="1"/>
        <v>7466.9</v>
      </c>
      <c r="H19" s="6"/>
    </row>
    <row r="20" spans="1:8" ht="15.75">
      <c r="A20" s="10">
        <v>1161</v>
      </c>
      <c r="B20" s="11">
        <f t="shared" si="3"/>
        <v>3629.2</v>
      </c>
      <c r="C20" s="11">
        <f t="shared" si="3"/>
        <v>2861.6</v>
      </c>
      <c r="D20" s="11">
        <f t="shared" si="3"/>
        <v>17.6</v>
      </c>
      <c r="E20" s="11"/>
      <c r="F20" s="9">
        <f t="shared" si="0"/>
        <v>3646.7999999999997</v>
      </c>
      <c r="G20" s="9">
        <f t="shared" si="1"/>
        <v>2861.6</v>
      </c>
      <c r="H20" s="6"/>
    </row>
    <row r="21" spans="1:8" ht="15.75">
      <c r="A21" s="10">
        <v>1162</v>
      </c>
      <c r="B21" s="11">
        <f t="shared" si="3"/>
        <v>186.9</v>
      </c>
      <c r="C21" s="11">
        <f t="shared" si="3"/>
        <v>139.1</v>
      </c>
      <c r="D21" s="11">
        <f t="shared" si="3"/>
        <v>2</v>
      </c>
      <c r="E21" s="11">
        <f>E42</f>
        <v>0.1</v>
      </c>
      <c r="F21" s="9">
        <f t="shared" si="0"/>
        <v>188.9</v>
      </c>
      <c r="G21" s="9">
        <f t="shared" si="1"/>
        <v>139.2</v>
      </c>
      <c r="H21" s="6"/>
    </row>
    <row r="22" spans="1:8" ht="15.75">
      <c r="A22" s="10">
        <v>1163</v>
      </c>
      <c r="B22" s="11">
        <f t="shared" si="3"/>
        <v>2184.6</v>
      </c>
      <c r="C22" s="11">
        <f t="shared" si="3"/>
        <v>1820</v>
      </c>
      <c r="D22" s="11">
        <f t="shared" si="3"/>
        <v>18</v>
      </c>
      <c r="E22" s="11"/>
      <c r="F22" s="9">
        <f t="shared" si="0"/>
        <v>2202.6</v>
      </c>
      <c r="G22" s="9">
        <f t="shared" si="1"/>
        <v>1820</v>
      </c>
      <c r="H22" s="6"/>
    </row>
    <row r="23" spans="1:8" ht="15.75">
      <c r="A23" s="10">
        <v>1164</v>
      </c>
      <c r="B23" s="11">
        <f>B44</f>
        <v>45</v>
      </c>
      <c r="C23" s="11">
        <f>C44</f>
        <v>44.9</v>
      </c>
      <c r="D23" s="11"/>
      <c r="E23" s="11"/>
      <c r="F23" s="9">
        <f t="shared" si="0"/>
        <v>45</v>
      </c>
      <c r="G23" s="9">
        <f t="shared" si="1"/>
        <v>44.9</v>
      </c>
      <c r="H23" s="6"/>
    </row>
    <row r="24" spans="1:8" ht="15.75">
      <c r="A24" s="10">
        <v>1165</v>
      </c>
      <c r="B24" s="11">
        <f>B45</f>
        <v>2714.6</v>
      </c>
      <c r="C24" s="11">
        <f>C45</f>
        <v>2601.2</v>
      </c>
      <c r="D24" s="11">
        <f>D45</f>
        <v>0.1</v>
      </c>
      <c r="E24" s="11"/>
      <c r="F24" s="9">
        <f t="shared" si="0"/>
        <v>2714.7</v>
      </c>
      <c r="G24" s="9">
        <f t="shared" si="1"/>
        <v>2601.2</v>
      </c>
      <c r="H24" s="6"/>
    </row>
    <row r="25" spans="1:8" ht="15.75">
      <c r="A25" s="10">
        <v>1170</v>
      </c>
      <c r="B25" s="11">
        <f>B46+B58</f>
        <v>549.9</v>
      </c>
      <c r="C25" s="11">
        <f>C46+C58</f>
        <v>310.3</v>
      </c>
      <c r="D25" s="11"/>
      <c r="E25" s="11"/>
      <c r="F25" s="9">
        <f t="shared" si="0"/>
        <v>549.9</v>
      </c>
      <c r="G25" s="9">
        <f t="shared" si="1"/>
        <v>310.3</v>
      </c>
      <c r="H25" s="6"/>
    </row>
    <row r="26" spans="1:8" ht="15.75">
      <c r="A26" s="10">
        <v>1172</v>
      </c>
      <c r="B26" s="11">
        <f>B47+B59</f>
        <v>549.9</v>
      </c>
      <c r="C26" s="11">
        <f>C47+C59</f>
        <v>310.3</v>
      </c>
      <c r="D26" s="11"/>
      <c r="E26" s="11"/>
      <c r="F26" s="9">
        <f t="shared" si="0"/>
        <v>549.9</v>
      </c>
      <c r="G26" s="9">
        <f t="shared" si="1"/>
        <v>310.3</v>
      </c>
      <c r="H26" s="6"/>
    </row>
    <row r="27" spans="1:8" ht="15.75">
      <c r="A27" s="10">
        <v>2000</v>
      </c>
      <c r="B27" s="11"/>
      <c r="C27" s="11"/>
      <c r="D27" s="11">
        <f>D48</f>
        <v>148.10000000000002</v>
      </c>
      <c r="E27" s="11">
        <f>E48</f>
        <v>60.8</v>
      </c>
      <c r="F27" s="9">
        <f t="shared" si="0"/>
        <v>148.10000000000002</v>
      </c>
      <c r="G27" s="9">
        <f t="shared" si="1"/>
        <v>60.8</v>
      </c>
      <c r="H27" s="6"/>
    </row>
    <row r="28" spans="1:8" ht="15.75">
      <c r="A28" s="10">
        <v>2110</v>
      </c>
      <c r="B28" s="11"/>
      <c r="C28" s="11"/>
      <c r="D28" s="11">
        <f>D49</f>
        <v>96.4</v>
      </c>
      <c r="E28" s="11">
        <f>E49</f>
        <v>60.8</v>
      </c>
      <c r="F28" s="9">
        <f t="shared" si="0"/>
        <v>96.4</v>
      </c>
      <c r="G28" s="9">
        <f t="shared" si="1"/>
        <v>60.8</v>
      </c>
      <c r="H28" s="6"/>
    </row>
    <row r="29" spans="1:8" ht="15.75">
      <c r="A29" s="10">
        <v>2130</v>
      </c>
      <c r="B29" s="11"/>
      <c r="C29" s="11"/>
      <c r="D29" s="11">
        <f>D50</f>
        <v>51.7</v>
      </c>
      <c r="E29" s="11"/>
      <c r="F29" s="9">
        <f t="shared" si="0"/>
        <v>51.7</v>
      </c>
      <c r="G29" s="9">
        <f t="shared" si="1"/>
        <v>0</v>
      </c>
      <c r="H29" s="6"/>
    </row>
    <row r="30" spans="1:8" ht="15.75">
      <c r="A30" s="10">
        <v>2133</v>
      </c>
      <c r="B30" s="11"/>
      <c r="C30" s="11"/>
      <c r="D30" s="11">
        <f>D51</f>
        <v>51.7</v>
      </c>
      <c r="E30" s="11"/>
      <c r="F30" s="9">
        <f t="shared" si="0"/>
        <v>51.7</v>
      </c>
      <c r="G30" s="9">
        <f t="shared" si="1"/>
        <v>0</v>
      </c>
      <c r="H30" s="6"/>
    </row>
    <row r="31" spans="1:8" ht="16.5">
      <c r="A31" s="20" t="s">
        <v>7</v>
      </c>
      <c r="B31" s="12"/>
      <c r="C31" s="12"/>
      <c r="D31" s="12"/>
      <c r="E31" s="12"/>
      <c r="F31" s="12"/>
      <c r="G31" s="13"/>
      <c r="H31" s="6"/>
    </row>
    <row r="32" spans="1:8" s="5" customFormat="1" ht="15.75">
      <c r="A32" s="14" t="s">
        <v>8</v>
      </c>
      <c r="B32" s="9">
        <f>B33+B34+B35+B39+B40+B46+B48</f>
        <v>163928.49999999997</v>
      </c>
      <c r="C32" s="9">
        <f>C33+C34+C35+C39+C40+C46+C48</f>
        <v>156469.09999999998</v>
      </c>
      <c r="D32" s="9">
        <f>D33+D34+D35+D39+D40+D46+D48</f>
        <v>591.9000000000001</v>
      </c>
      <c r="E32" s="9">
        <f>E33+E34+E35+E39+E40+E46+E48</f>
        <v>349.7</v>
      </c>
      <c r="F32" s="9">
        <f aca="true" t="shared" si="4" ref="F32:F51">B32+D32</f>
        <v>164520.39999999997</v>
      </c>
      <c r="G32" s="9">
        <f aca="true" t="shared" si="5" ref="G32:G51">C32+E32</f>
        <v>156818.8</v>
      </c>
      <c r="H32" s="7"/>
    </row>
    <row r="33" spans="1:8" ht="15.75">
      <c r="A33" s="10">
        <v>1110</v>
      </c>
      <c r="B33" s="11">
        <v>99169.2</v>
      </c>
      <c r="C33" s="11">
        <v>99165.7</v>
      </c>
      <c r="D33" s="11"/>
      <c r="E33" s="11"/>
      <c r="F33" s="9">
        <f t="shared" si="4"/>
        <v>99169.2</v>
      </c>
      <c r="G33" s="9">
        <f t="shared" si="5"/>
        <v>99165.7</v>
      </c>
      <c r="H33" s="6"/>
    </row>
    <row r="34" spans="1:8" ht="15.75">
      <c r="A34" s="10">
        <v>1120</v>
      </c>
      <c r="B34" s="11">
        <v>35891.6</v>
      </c>
      <c r="C34" s="11">
        <v>35231.6</v>
      </c>
      <c r="D34" s="11"/>
      <c r="E34" s="11"/>
      <c r="F34" s="9">
        <f t="shared" si="4"/>
        <v>35891.6</v>
      </c>
      <c r="G34" s="9">
        <f t="shared" si="5"/>
        <v>35231.6</v>
      </c>
      <c r="H34" s="6"/>
    </row>
    <row r="35" spans="1:8" ht="15.75">
      <c r="A35" s="10">
        <v>1130</v>
      </c>
      <c r="B35" s="11">
        <f>B36+B37+B38</f>
        <v>18435.8</v>
      </c>
      <c r="C35" s="11">
        <f>C36+C37+C38</f>
        <v>13367</v>
      </c>
      <c r="D35" s="11">
        <f>D36+D37+D38</f>
        <v>405.1</v>
      </c>
      <c r="E35" s="11">
        <f>E36+E37+E38</f>
        <v>288.79999999999995</v>
      </c>
      <c r="F35" s="9">
        <f t="shared" si="4"/>
        <v>18840.899999999998</v>
      </c>
      <c r="G35" s="9">
        <f t="shared" si="5"/>
        <v>13655.8</v>
      </c>
      <c r="H35" s="6"/>
    </row>
    <row r="36" spans="1:8" ht="15.75">
      <c r="A36" s="10">
        <v>1131</v>
      </c>
      <c r="B36" s="11">
        <v>3368.5</v>
      </c>
      <c r="C36" s="11">
        <v>2677.1</v>
      </c>
      <c r="D36" s="11">
        <v>132.4</v>
      </c>
      <c r="E36" s="11">
        <v>95.1</v>
      </c>
      <c r="F36" s="9">
        <f t="shared" si="4"/>
        <v>3500.9</v>
      </c>
      <c r="G36" s="9">
        <f t="shared" si="5"/>
        <v>2772.2</v>
      </c>
      <c r="H36" s="6"/>
    </row>
    <row r="37" spans="1:8" ht="15.75">
      <c r="A37" s="10">
        <v>1134</v>
      </c>
      <c r="B37" s="11">
        <v>12301.1</v>
      </c>
      <c r="C37" s="11">
        <v>8610.7</v>
      </c>
      <c r="D37" s="11">
        <v>108.5</v>
      </c>
      <c r="E37" s="11">
        <v>64.3</v>
      </c>
      <c r="F37" s="9">
        <f t="shared" si="4"/>
        <v>12409.6</v>
      </c>
      <c r="G37" s="9">
        <f t="shared" si="5"/>
        <v>8675</v>
      </c>
      <c r="H37" s="6"/>
    </row>
    <row r="38" spans="1:8" ht="15.75">
      <c r="A38" s="10">
        <v>1135</v>
      </c>
      <c r="B38" s="11">
        <v>2766.2</v>
      </c>
      <c r="C38" s="11">
        <v>2079.2</v>
      </c>
      <c r="D38" s="11">
        <v>164.2</v>
      </c>
      <c r="E38" s="11">
        <v>129.4</v>
      </c>
      <c r="F38" s="9">
        <f t="shared" si="4"/>
        <v>2930.3999999999996</v>
      </c>
      <c r="G38" s="9">
        <f t="shared" si="5"/>
        <v>2208.6</v>
      </c>
      <c r="H38" s="6"/>
    </row>
    <row r="39" spans="1:8" ht="15.75">
      <c r="A39" s="10">
        <v>1140</v>
      </c>
      <c r="B39" s="11">
        <v>1492.1</v>
      </c>
      <c r="C39" s="11">
        <v>1111.2</v>
      </c>
      <c r="D39" s="11">
        <v>1</v>
      </c>
      <c r="E39" s="11"/>
      <c r="F39" s="9">
        <f t="shared" si="4"/>
        <v>1493.1</v>
      </c>
      <c r="G39" s="9">
        <f t="shared" si="5"/>
        <v>1111.2</v>
      </c>
      <c r="H39" s="6"/>
    </row>
    <row r="40" spans="1:8" ht="15.75">
      <c r="A40" s="10">
        <v>1160</v>
      </c>
      <c r="B40" s="11">
        <f>B41+B42+B43+B44+B45</f>
        <v>8760.3</v>
      </c>
      <c r="C40" s="11">
        <f>C41+C42+C43+C44+C45</f>
        <v>7466.799999999999</v>
      </c>
      <c r="D40" s="11">
        <f>D41+D42+D43+D44+D45</f>
        <v>37.7</v>
      </c>
      <c r="E40" s="11">
        <v>0.1</v>
      </c>
      <c r="F40" s="9">
        <f t="shared" si="4"/>
        <v>8798</v>
      </c>
      <c r="G40" s="9">
        <f t="shared" si="5"/>
        <v>7466.9</v>
      </c>
      <c r="H40" s="6"/>
    </row>
    <row r="41" spans="1:8" ht="15.75">
      <c r="A41" s="10">
        <v>1161</v>
      </c>
      <c r="B41" s="11">
        <v>3629.2</v>
      </c>
      <c r="C41" s="11">
        <v>2861.6</v>
      </c>
      <c r="D41" s="11">
        <v>17.6</v>
      </c>
      <c r="E41" s="11"/>
      <c r="F41" s="9">
        <f t="shared" si="4"/>
        <v>3646.7999999999997</v>
      </c>
      <c r="G41" s="9">
        <f t="shared" si="5"/>
        <v>2861.6</v>
      </c>
      <c r="H41" s="6"/>
    </row>
    <row r="42" spans="1:8" ht="15.75">
      <c r="A42" s="10">
        <v>1162</v>
      </c>
      <c r="B42" s="11">
        <v>186.9</v>
      </c>
      <c r="C42" s="11">
        <v>139.1</v>
      </c>
      <c r="D42" s="11">
        <v>2</v>
      </c>
      <c r="E42" s="11">
        <v>0.1</v>
      </c>
      <c r="F42" s="9">
        <f t="shared" si="4"/>
        <v>188.9</v>
      </c>
      <c r="G42" s="9">
        <f t="shared" si="5"/>
        <v>139.2</v>
      </c>
      <c r="H42" s="6"/>
    </row>
    <row r="43" spans="1:8" ht="15.75">
      <c r="A43" s="10">
        <v>1163</v>
      </c>
      <c r="B43" s="11">
        <v>2184.6</v>
      </c>
      <c r="C43" s="11">
        <v>1820</v>
      </c>
      <c r="D43" s="11">
        <v>18</v>
      </c>
      <c r="E43" s="11"/>
      <c r="F43" s="9">
        <f t="shared" si="4"/>
        <v>2202.6</v>
      </c>
      <c r="G43" s="9">
        <f t="shared" si="5"/>
        <v>1820</v>
      </c>
      <c r="H43" s="6"/>
    </row>
    <row r="44" spans="1:8" ht="15.75">
      <c r="A44" s="10">
        <v>1164</v>
      </c>
      <c r="B44" s="11">
        <v>45</v>
      </c>
      <c r="C44" s="11">
        <v>44.9</v>
      </c>
      <c r="D44" s="11"/>
      <c r="E44" s="11"/>
      <c r="F44" s="9">
        <f t="shared" si="4"/>
        <v>45</v>
      </c>
      <c r="G44" s="9">
        <f t="shared" si="5"/>
        <v>44.9</v>
      </c>
      <c r="H44" s="6"/>
    </row>
    <row r="45" spans="1:8" ht="15.75">
      <c r="A45" s="10">
        <v>1165</v>
      </c>
      <c r="B45" s="11">
        <v>2714.6</v>
      </c>
      <c r="C45" s="11">
        <v>2601.2</v>
      </c>
      <c r="D45" s="11">
        <v>0.1</v>
      </c>
      <c r="E45" s="11"/>
      <c r="F45" s="9">
        <f t="shared" si="4"/>
        <v>2714.7</v>
      </c>
      <c r="G45" s="9">
        <f t="shared" si="5"/>
        <v>2601.2</v>
      </c>
      <c r="H45" s="6"/>
    </row>
    <row r="46" spans="1:8" ht="15.75">
      <c r="A46" s="10">
        <v>1170</v>
      </c>
      <c r="B46" s="11">
        <f>B47</f>
        <v>179.5</v>
      </c>
      <c r="C46" s="11">
        <f>C47</f>
        <v>126.8</v>
      </c>
      <c r="D46" s="11"/>
      <c r="E46" s="11"/>
      <c r="F46" s="9">
        <f t="shared" si="4"/>
        <v>179.5</v>
      </c>
      <c r="G46" s="9">
        <f t="shared" si="5"/>
        <v>126.8</v>
      </c>
      <c r="H46" s="6"/>
    </row>
    <row r="47" spans="1:8" ht="15.75">
      <c r="A47" s="10">
        <v>1172</v>
      </c>
      <c r="B47" s="11">
        <v>179.5</v>
      </c>
      <c r="C47" s="11">
        <v>126.8</v>
      </c>
      <c r="D47" s="11"/>
      <c r="E47" s="11"/>
      <c r="F47" s="9">
        <f t="shared" si="4"/>
        <v>179.5</v>
      </c>
      <c r="G47" s="9">
        <f t="shared" si="5"/>
        <v>126.8</v>
      </c>
      <c r="H47" s="6"/>
    </row>
    <row r="48" spans="1:8" ht="15.75">
      <c r="A48" s="10">
        <v>2000</v>
      </c>
      <c r="B48" s="11"/>
      <c r="C48" s="11"/>
      <c r="D48" s="11">
        <f>D49+D50</f>
        <v>148.10000000000002</v>
      </c>
      <c r="E48" s="11">
        <v>60.8</v>
      </c>
      <c r="F48" s="9">
        <f t="shared" si="4"/>
        <v>148.10000000000002</v>
      </c>
      <c r="G48" s="9">
        <f t="shared" si="5"/>
        <v>60.8</v>
      </c>
      <c r="H48" s="1"/>
    </row>
    <row r="49" spans="1:8" ht="15.75">
      <c r="A49" s="10">
        <v>2110</v>
      </c>
      <c r="B49" s="11"/>
      <c r="C49" s="11"/>
      <c r="D49" s="11">
        <v>96.4</v>
      </c>
      <c r="E49" s="11">
        <v>60.8</v>
      </c>
      <c r="F49" s="9">
        <f t="shared" si="4"/>
        <v>96.4</v>
      </c>
      <c r="G49" s="9">
        <f t="shared" si="5"/>
        <v>60.8</v>
      </c>
      <c r="H49" s="1"/>
    </row>
    <row r="50" spans="1:8" ht="15.75">
      <c r="A50" s="10">
        <v>2130</v>
      </c>
      <c r="B50" s="11"/>
      <c r="C50" s="11"/>
      <c r="D50" s="11">
        <v>51.7</v>
      </c>
      <c r="E50" s="11"/>
      <c r="F50" s="9">
        <f t="shared" si="4"/>
        <v>51.7</v>
      </c>
      <c r="G50" s="9">
        <f t="shared" si="5"/>
        <v>0</v>
      </c>
      <c r="H50" s="1"/>
    </row>
    <row r="51" spans="1:8" ht="15.75">
      <c r="A51" s="10">
        <v>2133</v>
      </c>
      <c r="B51" s="11"/>
      <c r="C51" s="11"/>
      <c r="D51" s="11">
        <v>51.7</v>
      </c>
      <c r="E51" s="11"/>
      <c r="F51" s="9">
        <f t="shared" si="4"/>
        <v>51.7</v>
      </c>
      <c r="G51" s="9">
        <f t="shared" si="5"/>
        <v>0</v>
      </c>
      <c r="H51" s="1"/>
    </row>
    <row r="52" spans="1:8" ht="16.5">
      <c r="A52" s="20" t="s">
        <v>9</v>
      </c>
      <c r="B52" s="15"/>
      <c r="C52" s="15"/>
      <c r="D52" s="16"/>
      <c r="E52" s="16"/>
      <c r="F52" s="16"/>
      <c r="G52" s="17"/>
      <c r="H52" s="1"/>
    </row>
    <row r="53" spans="1:8" s="5" customFormat="1" ht="15.75">
      <c r="A53" s="14" t="s">
        <v>8</v>
      </c>
      <c r="B53" s="9">
        <f>B54+B58</f>
        <v>8263.9</v>
      </c>
      <c r="C53" s="9">
        <f>C54+C58</f>
        <v>4305.900000000001</v>
      </c>
      <c r="D53" s="14"/>
      <c r="E53" s="14"/>
      <c r="F53" s="9">
        <f aca="true" t="shared" si="6" ref="F53:G59">B53</f>
        <v>8263.9</v>
      </c>
      <c r="G53" s="9">
        <f t="shared" si="6"/>
        <v>4305.900000000001</v>
      </c>
      <c r="H53" s="8"/>
    </row>
    <row r="54" spans="1:8" ht="15.75">
      <c r="A54" s="10">
        <v>1130</v>
      </c>
      <c r="B54" s="11">
        <f>B55+B56+B57</f>
        <v>7893.5</v>
      </c>
      <c r="C54" s="11">
        <f>C55+C56+C57</f>
        <v>4122.400000000001</v>
      </c>
      <c r="D54" s="10"/>
      <c r="E54" s="10"/>
      <c r="F54" s="9">
        <f t="shared" si="6"/>
        <v>7893.5</v>
      </c>
      <c r="G54" s="9">
        <f t="shared" si="6"/>
        <v>4122.400000000001</v>
      </c>
      <c r="H54" s="1"/>
    </row>
    <row r="55" spans="1:8" ht="15.75">
      <c r="A55" s="10">
        <v>1131</v>
      </c>
      <c r="B55" s="11">
        <v>625.3</v>
      </c>
      <c r="C55" s="11">
        <v>370.1</v>
      </c>
      <c r="D55" s="11"/>
      <c r="E55" s="11"/>
      <c r="F55" s="9">
        <f t="shared" si="6"/>
        <v>625.3</v>
      </c>
      <c r="G55" s="9">
        <f t="shared" si="6"/>
        <v>370.1</v>
      </c>
      <c r="H55" s="1"/>
    </row>
    <row r="56" spans="1:8" ht="15.75">
      <c r="A56" s="10">
        <v>1134</v>
      </c>
      <c r="B56" s="11">
        <v>7234.9</v>
      </c>
      <c r="C56" s="11">
        <v>3746.8</v>
      </c>
      <c r="D56" s="10"/>
      <c r="E56" s="10"/>
      <c r="F56" s="9">
        <f t="shared" si="6"/>
        <v>7234.9</v>
      </c>
      <c r="G56" s="9">
        <f t="shared" si="6"/>
        <v>3746.8</v>
      </c>
      <c r="H56" s="1"/>
    </row>
    <row r="57" spans="1:8" ht="15.75">
      <c r="A57" s="10">
        <v>1135</v>
      </c>
      <c r="B57" s="11">
        <v>33.3</v>
      </c>
      <c r="C57" s="11">
        <v>5.5</v>
      </c>
      <c r="D57" s="10"/>
      <c r="E57" s="10"/>
      <c r="F57" s="9">
        <f t="shared" si="6"/>
        <v>33.3</v>
      </c>
      <c r="G57" s="9">
        <f t="shared" si="6"/>
        <v>5.5</v>
      </c>
      <c r="H57" s="1"/>
    </row>
    <row r="58" spans="1:8" ht="15.75">
      <c r="A58" s="10">
        <v>1170</v>
      </c>
      <c r="B58" s="11">
        <f>B59</f>
        <v>370.4</v>
      </c>
      <c r="C58" s="11">
        <f>C59</f>
        <v>183.5</v>
      </c>
      <c r="D58" s="10"/>
      <c r="E58" s="10"/>
      <c r="F58" s="9">
        <f t="shared" si="6"/>
        <v>370.4</v>
      </c>
      <c r="G58" s="9">
        <f t="shared" si="6"/>
        <v>183.5</v>
      </c>
      <c r="H58" s="1"/>
    </row>
    <row r="59" spans="1:8" ht="15.75">
      <c r="A59" s="10">
        <v>1172</v>
      </c>
      <c r="B59" s="11">
        <v>370.4</v>
      </c>
      <c r="C59" s="11">
        <v>183.5</v>
      </c>
      <c r="D59" s="10"/>
      <c r="E59" s="10"/>
      <c r="F59" s="9">
        <f t="shared" si="6"/>
        <v>370.4</v>
      </c>
      <c r="G59" s="9">
        <f t="shared" si="6"/>
        <v>183.5</v>
      </c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3"/>
      <c r="C61" s="3"/>
      <c r="D61" s="1"/>
      <c r="E61" s="1"/>
      <c r="F61" s="1"/>
      <c r="G61" s="1"/>
      <c r="H61" s="1"/>
    </row>
    <row r="62" spans="1:8" ht="12.75">
      <c r="A62" s="1"/>
      <c r="B62" s="3"/>
      <c r="C62" s="3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64.5" customHeight="1">
      <c r="A65" s="34" t="s">
        <v>10</v>
      </c>
      <c r="B65" s="34"/>
      <c r="C65" s="34"/>
      <c r="D65" s="1"/>
      <c r="E65" s="1"/>
      <c r="F65" s="19" t="s">
        <v>13</v>
      </c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</sheetData>
  <sheetProtection/>
  <mergeCells count="8">
    <mergeCell ref="A65:C65"/>
    <mergeCell ref="A5:G5"/>
    <mergeCell ref="A6:G6"/>
    <mergeCell ref="A7:G7"/>
    <mergeCell ref="B9:C9"/>
    <mergeCell ref="D9:E9"/>
    <mergeCell ref="F9:G9"/>
    <mergeCell ref="A9:A1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Хоменко</dc:creator>
  <cp:keywords/>
  <dc:description/>
  <cp:lastModifiedBy>Администратор</cp:lastModifiedBy>
  <cp:lastPrinted>2014-03-06T08:37:45Z</cp:lastPrinted>
  <dcterms:created xsi:type="dcterms:W3CDTF">2013-02-27T08:53:37Z</dcterms:created>
  <dcterms:modified xsi:type="dcterms:W3CDTF">2014-03-07T11:34:54Z</dcterms:modified>
  <cp:category/>
  <cp:version/>
  <cp:contentType/>
  <cp:contentStatus/>
</cp:coreProperties>
</file>